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Startlista!$B$1:$L$19</definedName>
  </definedNames>
  <calcPr calcId="145621"/>
  <pivotCaches>
    <pivotCache cacheId="8" r:id="rId3"/>
  </pivotCaches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/>
  <c r="K14" i="1"/>
  <c r="K15" i="1"/>
  <c r="K16" i="1"/>
  <c r="K17" i="1"/>
  <c r="J10" i="1"/>
  <c r="J17" i="1"/>
  <c r="J16" i="1"/>
  <c r="J15" i="1"/>
  <c r="J14" i="1"/>
  <c r="J13" i="1"/>
  <c r="J11" i="1"/>
  <c r="J7" i="1"/>
  <c r="J12" i="1"/>
  <c r="J8" i="1"/>
  <c r="J9" i="1"/>
  <c r="J23" i="1"/>
  <c r="J25" i="1"/>
</calcChain>
</file>

<file path=xl/sharedStrings.xml><?xml version="1.0" encoding="utf-8"?>
<sst xmlns="http://schemas.openxmlformats.org/spreadsheetml/2006/main" count="65" uniqueCount="54">
  <si>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</si>
  <si>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</si>
  <si>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</si>
  <si>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</si>
  <si>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</si>
  <si>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</si>
  <si>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</si>
  <si>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</si>
  <si>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</si>
  <si>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</si>
  <si>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</si>
  <si>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</si>
  <si>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</si>
  <si>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</si>
  <si>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</si>
  <si>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</si>
  <si>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</si>
  <si>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</si>
  <si>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</si>
  <si>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</si>
  <si>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</si>
  <si>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</si>
  <si>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</si>
  <si>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</si>
  <si>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</si>
  <si>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X312</t>
  </si>
  <si>
    <t>Comfortina 32</t>
  </si>
  <si>
    <t>Mixer Cr</t>
  </si>
  <si>
    <t>Per Harder</t>
  </si>
  <si>
    <t>Håkan Linder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</si>
  <si>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</si>
  <si>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</si>
  <si>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</si>
  <si>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</si>
  <si>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</si>
  <si>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</si>
  <si>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</si>
  <si>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</si>
  <si>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</si>
  <si>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</si>
  <si>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</si>
  <si>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Bo Roxberg</t>
  </si>
  <si>
    <t>Bossanova</t>
  </si>
  <si>
    <t>Express</t>
  </si>
  <si>
    <t>Östen Gustavsson</t>
  </si>
  <si>
    <t>SK30</t>
  </si>
  <si>
    <t>Kappsegling 2 höstseglingen Lankes vpr</t>
  </si>
  <si>
    <t>x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</si>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</sst>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49" fontId="4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19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8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topLeftCell="A4" workbookViewId="0">
      <selection activeCell="F10" sqref="F10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  <col min="15" max="15" width="10.14062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13</v>
      </c>
      <c r="C3" s="12" t="s">
        <v>46</v>
      </c>
      <c r="D3" s="13"/>
      <c r="E3" s="13"/>
      <c r="F3" s="8"/>
      <c r="G3" s="8"/>
      <c r="H3" s="11" t="s">
        <v>18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14</v>
      </c>
      <c r="C4" s="15"/>
      <c r="D4" s="16"/>
      <c r="E4" s="16"/>
      <c r="F4" s="8"/>
      <c r="G4" s="8"/>
      <c r="H4" s="11" t="s">
        <v>17</v>
      </c>
      <c r="I4" s="14"/>
      <c r="J4" s="13" t="s">
        <v>40</v>
      </c>
      <c r="K4" s="8"/>
      <c r="L4" s="8"/>
      <c r="M4" s="21"/>
    </row>
    <row r="5" spans="1:15" ht="15" customHeight="1" x14ac:dyDescent="0.3">
      <c r="A5" s="7"/>
      <c r="B5" s="11" t="s">
        <v>15</v>
      </c>
      <c r="C5" s="32">
        <v>42233</v>
      </c>
      <c r="D5" s="16"/>
      <c r="E5" s="16"/>
      <c r="F5" s="8"/>
      <c r="G5" s="8"/>
      <c r="H5" s="11" t="s">
        <v>16</v>
      </c>
      <c r="I5" s="17">
        <v>0.77083333333333337</v>
      </c>
      <c r="J5" s="16"/>
      <c r="K5" s="8"/>
      <c r="L5" s="8"/>
      <c r="M5" s="21"/>
    </row>
    <row r="6" spans="1:15" ht="46.5" customHeight="1" thickBot="1" x14ac:dyDescent="0.35">
      <c r="A6" s="18" t="s">
        <v>37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34</v>
      </c>
      <c r="I6" s="18" t="s">
        <v>35</v>
      </c>
      <c r="J6" s="18" t="s">
        <v>36</v>
      </c>
      <c r="K6" s="18" t="s">
        <v>6</v>
      </c>
      <c r="L6" s="18" t="s">
        <v>7</v>
      </c>
      <c r="M6" s="23"/>
      <c r="N6" s="20"/>
      <c r="O6" s="20"/>
    </row>
    <row r="7" spans="1:15" ht="23.25" x14ac:dyDescent="0.35">
      <c r="A7" s="25" t="s">
        <v>47</v>
      </c>
      <c r="B7" s="26">
        <v>2947</v>
      </c>
      <c r="C7" s="27" t="s">
        <v>30</v>
      </c>
      <c r="D7" s="26" t="s">
        <v>22</v>
      </c>
      <c r="E7" s="26" t="s">
        <v>25</v>
      </c>
      <c r="F7" s="28">
        <v>1.1240000000000001</v>
      </c>
      <c r="G7" s="25"/>
      <c r="H7" s="28">
        <v>1.099</v>
      </c>
      <c r="I7" s="29">
        <v>0.82807870370370373</v>
      </c>
      <c r="J7" s="30">
        <f t="shared" ref="J7:J12" si="0">IF(OR(I7="DNF",I7="DNS")," ",IF(I7&lt;&gt;0,I7-$I$5," "))</f>
        <v>5.7245370370370363E-2</v>
      </c>
      <c r="K7" s="31">
        <f>IF(OR(I7="DNF",I7="DNS")," ",IF(A7="X",IF(I7&lt;&gt;0,IF(ISTEXT(G7),J7*F7,J7*H7)," ")," "))</f>
        <v>6.2912662037037034E-2</v>
      </c>
      <c r="L7" s="33" t="s">
        <v>48</v>
      </c>
      <c r="M7" s="21"/>
    </row>
    <row r="8" spans="1:15" ht="23.25" x14ac:dyDescent="0.35">
      <c r="A8" s="25" t="s">
        <v>47</v>
      </c>
      <c r="B8" s="26">
        <v>57</v>
      </c>
      <c r="C8" s="27" t="s">
        <v>28</v>
      </c>
      <c r="D8" s="26" t="s">
        <v>20</v>
      </c>
      <c r="E8" s="26" t="s">
        <v>27</v>
      </c>
      <c r="F8" s="28">
        <v>1.155</v>
      </c>
      <c r="G8" s="25"/>
      <c r="H8" s="28">
        <v>1.1279999999999999</v>
      </c>
      <c r="I8" s="29">
        <v>0.82738425925925929</v>
      </c>
      <c r="J8" s="30">
        <f t="shared" si="0"/>
        <v>5.6550925925925921E-2</v>
      </c>
      <c r="K8" s="31">
        <f>IF(OR(I8="DNF",I8="DNS")," ",IF(A8="X",IF(I8&lt;&gt;0,IF(ISTEXT(G8),J8*F8,J8*H8)," ")," "))</f>
        <v>6.3789444444444426E-2</v>
      </c>
      <c r="L8" s="33" t="s">
        <v>49</v>
      </c>
      <c r="M8" s="21"/>
    </row>
    <row r="9" spans="1:15" ht="23.25" x14ac:dyDescent="0.35">
      <c r="A9" s="25" t="s">
        <v>47</v>
      </c>
      <c r="B9" s="26">
        <v>913</v>
      </c>
      <c r="C9" s="27" t="s">
        <v>41</v>
      </c>
      <c r="D9" s="26" t="s">
        <v>42</v>
      </c>
      <c r="E9" s="26" t="s">
        <v>43</v>
      </c>
      <c r="F9" s="28">
        <v>1.109</v>
      </c>
      <c r="G9" s="25"/>
      <c r="H9" s="28">
        <v>1.0760000000000001</v>
      </c>
      <c r="I9" s="29">
        <v>0.83015046296296291</v>
      </c>
      <c r="J9" s="30">
        <f t="shared" si="0"/>
        <v>5.9317129629629539E-2</v>
      </c>
      <c r="K9" s="31">
        <f>IF(OR(I9="DNF",I9="DNS")," ",IF(A9="X",IF(I9&lt;&gt;0,IF(ISTEXT(G9),J9*F9,J9*H9)," ")," "))</f>
        <v>6.3825231481481393E-2</v>
      </c>
      <c r="L9" s="33" t="s">
        <v>50</v>
      </c>
      <c r="M9" s="21"/>
    </row>
    <row r="10" spans="1:15" ht="23.25" x14ac:dyDescent="0.35">
      <c r="A10" s="25" t="s">
        <v>47</v>
      </c>
      <c r="B10" s="26">
        <v>110</v>
      </c>
      <c r="C10" s="27" t="s">
        <v>8</v>
      </c>
      <c r="D10" s="26" t="s">
        <v>9</v>
      </c>
      <c r="E10" s="26" t="s">
        <v>10</v>
      </c>
      <c r="F10" s="28">
        <v>1.087</v>
      </c>
      <c r="G10" s="25"/>
      <c r="H10" s="28">
        <v>1.0529999999999999</v>
      </c>
      <c r="I10" s="29">
        <v>0.83194444444444438</v>
      </c>
      <c r="J10" s="30">
        <f t="shared" si="0"/>
        <v>6.1111111111111005E-2</v>
      </c>
      <c r="K10" s="31">
        <f>IF(OR(I10="DNF",I10="DNS")," ",IF(A10="X",IF(I10&lt;&gt;0,IF(ISTEXT(G10),J10*F10,J10*H10)," ")," "))</f>
        <v>6.434999999999988E-2</v>
      </c>
      <c r="L10" s="33" t="s">
        <v>51</v>
      </c>
      <c r="M10" s="21"/>
    </row>
    <row r="11" spans="1:15" ht="23.25" x14ac:dyDescent="0.35">
      <c r="A11" s="25" t="s">
        <v>47</v>
      </c>
      <c r="B11" s="26">
        <v>29</v>
      </c>
      <c r="C11" s="27" t="s">
        <v>44</v>
      </c>
      <c r="D11" s="26" t="s">
        <v>19</v>
      </c>
      <c r="E11" s="26" t="s">
        <v>45</v>
      </c>
      <c r="F11" s="28">
        <v>1.1679999999999999</v>
      </c>
      <c r="G11" s="25"/>
      <c r="H11" s="28">
        <v>1.1279999999999999</v>
      </c>
      <c r="I11" s="29">
        <v>0.82916666666666661</v>
      </c>
      <c r="J11" s="30">
        <f t="shared" si="0"/>
        <v>5.8333333333333237E-2</v>
      </c>
      <c r="K11" s="31">
        <f>IF(OR(I11="DNF",I11="DNS")," ",IF(A11="X",IF(I11&lt;&gt;0,IF(ISTEXT(G11),J11*F11,J11*H11)," ")," "))</f>
        <v>6.5799999999999886E-2</v>
      </c>
      <c r="L11" s="33" t="s">
        <v>52</v>
      </c>
      <c r="M11" s="21"/>
    </row>
    <row r="12" spans="1:15" ht="23.25" x14ac:dyDescent="0.35">
      <c r="A12" s="25" t="s">
        <v>47</v>
      </c>
      <c r="B12" s="26">
        <v>147</v>
      </c>
      <c r="C12" s="27" t="s">
        <v>29</v>
      </c>
      <c r="D12" s="26" t="s">
        <v>21</v>
      </c>
      <c r="E12" s="26" t="s">
        <v>26</v>
      </c>
      <c r="F12" s="28">
        <v>1.1379999999999999</v>
      </c>
      <c r="G12" s="25"/>
      <c r="H12" s="28">
        <v>1.109</v>
      </c>
      <c r="I12" s="29">
        <v>0.83083333333333342</v>
      </c>
      <c r="J12" s="30">
        <f t="shared" si="0"/>
        <v>6.0000000000000053E-2</v>
      </c>
      <c r="K12" s="31">
        <f>IF(OR(I12="DNF",I12="DNS")," ",IF(A12="X",IF(I12&lt;&gt;0,IF(ISTEXT(G12),J12*F12,J12*H12)," ")," "))</f>
        <v>6.6540000000000057E-2</v>
      </c>
      <c r="L12" s="33" t="s">
        <v>53</v>
      </c>
      <c r="M12" s="21"/>
    </row>
    <row r="13" spans="1:15" ht="23.25" x14ac:dyDescent="0.35">
      <c r="A13" s="25"/>
      <c r="B13" s="26"/>
      <c r="C13" s="27"/>
      <c r="D13" s="26"/>
      <c r="E13" s="26"/>
      <c r="F13" s="28"/>
      <c r="G13" s="25"/>
      <c r="H13" s="28"/>
      <c r="I13" s="29"/>
      <c r="J13" s="30" t="str">
        <f t="shared" ref="J13:J17" si="1">IF(OR(I13="DNF",I13="DNS")," ",IF(I13&lt;&gt;0,I13-$I$5," "))</f>
        <v xml:space="preserve"> </v>
      </c>
      <c r="K13" s="31" t="str">
        <f t="shared" ref="K13:K17" si="2">IF(OR(I13="DNF",I13="DNS")," ",IF(A15="X",IF(I13&lt;&gt;0,IF(ISTEXT(G13),J13*F13,J13*H13)," ")," "))</f>
        <v xml:space="preserve"> </v>
      </c>
      <c r="L13" s="26"/>
      <c r="M13" s="21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1"/>
        <v xml:space="preserve"> </v>
      </c>
      <c r="K14" s="31" t="str">
        <f t="shared" si="2"/>
        <v xml:space="preserve"> </v>
      </c>
      <c r="L14" s="26"/>
      <c r="M14" s="21"/>
    </row>
    <row r="15" spans="1:15" ht="23.25" x14ac:dyDescent="0.35">
      <c r="A15" s="25"/>
      <c r="B15" s="26"/>
      <c r="C15" s="27"/>
      <c r="D15" s="26"/>
      <c r="E15" s="26"/>
      <c r="F15" s="28"/>
      <c r="G15" s="25"/>
      <c r="H15" s="28"/>
      <c r="I15" s="29"/>
      <c r="J15" s="30" t="str">
        <f t="shared" si="1"/>
        <v xml:space="preserve"> </v>
      </c>
      <c r="K15" s="31" t="str">
        <f t="shared" si="2"/>
        <v xml:space="preserve"> </v>
      </c>
      <c r="L15" s="26"/>
      <c r="M15" s="21"/>
    </row>
    <row r="16" spans="1:15" ht="23.25" x14ac:dyDescent="0.35">
      <c r="A16" s="25"/>
      <c r="B16" s="26"/>
      <c r="C16" s="27"/>
      <c r="D16" s="26"/>
      <c r="E16" s="26"/>
      <c r="F16" s="28"/>
      <c r="G16" s="25"/>
      <c r="H16" s="28"/>
      <c r="I16" s="29"/>
      <c r="J16" s="30" t="str">
        <f t="shared" si="1"/>
        <v xml:space="preserve"> </v>
      </c>
      <c r="K16" s="31" t="str">
        <f t="shared" si="2"/>
        <v xml:space="preserve"> </v>
      </c>
      <c r="L16" s="26"/>
      <c r="M16" s="21"/>
    </row>
    <row r="17" spans="1:14" ht="23.25" x14ac:dyDescent="0.35">
      <c r="A17" s="25"/>
      <c r="B17" s="26"/>
      <c r="C17" s="27"/>
      <c r="D17" s="26"/>
      <c r="E17" s="26"/>
      <c r="F17" s="28"/>
      <c r="G17" s="25"/>
      <c r="H17" s="28"/>
      <c r="I17" s="29"/>
      <c r="J17" s="30" t="str">
        <f t="shared" si="1"/>
        <v xml:space="preserve"> </v>
      </c>
      <c r="K17" s="31" t="str">
        <f t="shared" si="2"/>
        <v xml:space="preserve"> </v>
      </c>
      <c r="L17" s="26"/>
      <c r="M17" s="21"/>
    </row>
    <row r="18" spans="1:14" ht="23.25" x14ac:dyDescent="0.35">
      <c r="A18" s="25"/>
      <c r="B18" s="26"/>
      <c r="C18" s="2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4"/>
    </row>
    <row r="19" spans="1:14" ht="23.25" x14ac:dyDescent="0.35">
      <c r="A19" s="25"/>
      <c r="B19" s="26"/>
      <c r="C19" s="27"/>
      <c r="D19" s="21"/>
      <c r="E19" s="21"/>
      <c r="F19" s="21"/>
      <c r="G19" s="21"/>
      <c r="H19" s="21"/>
      <c r="I19" s="21"/>
      <c r="J19" s="22"/>
      <c r="K19" s="21"/>
      <c r="L19" s="21"/>
      <c r="M19" s="21"/>
    </row>
    <row r="20" spans="1:14" x14ac:dyDescent="0.25">
      <c r="A20" s="21"/>
      <c r="B20" s="21"/>
      <c r="C20" s="21"/>
      <c r="M20" s="21"/>
    </row>
    <row r="21" spans="1:14" x14ac:dyDescent="0.25">
      <c r="A21" s="21"/>
      <c r="B21" s="21"/>
      <c r="C21" s="21"/>
      <c r="J21" s="3"/>
      <c r="M21" s="21"/>
    </row>
    <row r="22" spans="1:14" x14ac:dyDescent="0.25">
      <c r="J22" s="4"/>
    </row>
    <row r="23" spans="1:14" x14ac:dyDescent="0.25">
      <c r="J23" s="3" t="e">
        <f>T(#REF!)</f>
        <v>#REF!</v>
      </c>
    </row>
    <row r="25" spans="1:14" x14ac:dyDescent="0.25">
      <c r="J25" t="e">
        <f>T(#REF!)</f>
        <v>#REF!</v>
      </c>
    </row>
  </sheetData>
  <sortState ref="C7:K12">
    <sortCondition ref="K7:K12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31</v>
      </c>
      <c r="B3" t="s">
        <v>33</v>
      </c>
    </row>
    <row r="4" spans="1:2" x14ac:dyDescent="0.25">
      <c r="A4" s="6" t="s">
        <v>23</v>
      </c>
      <c r="B4" s="1">
        <v>0</v>
      </c>
    </row>
    <row r="5" spans="1:2" x14ac:dyDescent="0.25">
      <c r="A5" s="6" t="s">
        <v>38</v>
      </c>
      <c r="B5" s="1">
        <v>0</v>
      </c>
    </row>
    <row r="6" spans="1:2" x14ac:dyDescent="0.25">
      <c r="A6" s="6" t="s">
        <v>24</v>
      </c>
      <c r="B6" s="1">
        <v>0</v>
      </c>
    </row>
    <row r="7" spans="1:2" x14ac:dyDescent="0.25">
      <c r="A7" s="6" t="s">
        <v>20</v>
      </c>
      <c r="B7" s="1">
        <v>5.0104166666666672E-2</v>
      </c>
    </row>
    <row r="8" spans="1:2" x14ac:dyDescent="0.25">
      <c r="A8" s="6" t="s">
        <v>19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22</v>
      </c>
      <c r="B10" s="1">
        <v>5.1875000000000004E-2</v>
      </c>
    </row>
    <row r="11" spans="1:2" x14ac:dyDescent="0.25">
      <c r="A11" s="6" t="s">
        <v>39</v>
      </c>
      <c r="B11" s="1">
        <v>5.2071759259259255E-2</v>
      </c>
    </row>
    <row r="12" spans="1:2" x14ac:dyDescent="0.25">
      <c r="A12" s="6" t="s">
        <v>21</v>
      </c>
      <c r="B12" s="1">
        <v>5.2384259259259262E-2</v>
      </c>
    </row>
    <row r="13" spans="1:2" x14ac:dyDescent="0.25">
      <c r="A13" s="6" t="s">
        <v>32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2015-08-17T18:40:50Z</cp:lastPrinted>
  <dcterms:created xsi:type="dcterms:W3CDTF">2012-06-01T10:18:43Z</dcterms:created>
  <dcterms:modified xsi:type="dcterms:W3CDTF">2015-10-05T07:58:01Z</dcterms:modified>
</cp:coreProperties>
</file>